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LAUNADEILD\Launatöflur\Gögn til að senda út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2" i="1" l="1"/>
  <c r="AD54" i="1" s="1"/>
  <c r="AD55" i="1" s="1"/>
  <c r="R52" i="1"/>
  <c r="R54" i="1" s="1"/>
  <c r="R55" i="1" s="1"/>
  <c r="F52" i="1"/>
  <c r="F54" i="1" s="1"/>
  <c r="F55" i="1" s="1"/>
  <c r="AD50" i="1"/>
  <c r="AA50" i="1"/>
  <c r="AA52" i="1" s="1"/>
  <c r="AA54" i="1" s="1"/>
  <c r="AA55" i="1" s="1"/>
  <c r="R50" i="1"/>
  <c r="O50" i="1"/>
  <c r="O52" i="1" s="1"/>
  <c r="O54" i="1" s="1"/>
  <c r="O55" i="1" s="1"/>
  <c r="F50" i="1"/>
  <c r="C50" i="1"/>
  <c r="C52" i="1" s="1"/>
  <c r="C54" i="1" s="1"/>
  <c r="C55" i="1" s="1"/>
  <c r="AG49" i="1"/>
  <c r="AD49" i="1"/>
  <c r="AA49" i="1"/>
  <c r="X49" i="1"/>
  <c r="X50" i="1" s="1"/>
  <c r="X52" i="1" s="1"/>
  <c r="X54" i="1" s="1"/>
  <c r="X55" i="1" s="1"/>
  <c r="U49" i="1"/>
  <c r="R49" i="1"/>
  <c r="O49" i="1"/>
  <c r="L49" i="1"/>
  <c r="L50" i="1" s="1"/>
  <c r="L52" i="1" s="1"/>
  <c r="L54" i="1" s="1"/>
  <c r="L55" i="1" s="1"/>
  <c r="I49" i="1"/>
  <c r="F49" i="1"/>
  <c r="C49" i="1"/>
  <c r="AG48" i="1"/>
  <c r="AG50" i="1" s="1"/>
  <c r="AG52" i="1" s="1"/>
  <c r="AG54" i="1" s="1"/>
  <c r="AG55" i="1" s="1"/>
  <c r="AD48" i="1"/>
  <c r="AA48" i="1"/>
  <c r="X48" i="1"/>
  <c r="U48" i="1"/>
  <c r="U50" i="1" s="1"/>
  <c r="U52" i="1" s="1"/>
  <c r="U54" i="1" s="1"/>
  <c r="U55" i="1" s="1"/>
  <c r="R48" i="1"/>
  <c r="O48" i="1"/>
  <c r="L48" i="1"/>
  <c r="I48" i="1"/>
  <c r="I50" i="1" s="1"/>
  <c r="I52" i="1" s="1"/>
  <c r="I54" i="1" s="1"/>
  <c r="I55" i="1" s="1"/>
  <c r="F48" i="1"/>
  <c r="C48" i="1"/>
  <c r="C35" i="1"/>
  <c r="C36" i="1" s="1"/>
  <c r="C38" i="1" s="1"/>
  <c r="C40" i="1" s="1"/>
  <c r="C41" i="1" s="1"/>
  <c r="C34" i="1"/>
  <c r="C21" i="1"/>
  <c r="C22" i="1" s="1"/>
  <c r="C24" i="1" s="1"/>
  <c r="C26" i="1" s="1"/>
  <c r="C27" i="1" s="1"/>
  <c r="C20" i="1"/>
  <c r="C7" i="1"/>
  <c r="C8" i="1" s="1"/>
  <c r="C10" i="1" s="1"/>
  <c r="C12" i="1" s="1"/>
  <c r="C13" i="1" s="1"/>
  <c r="C6" i="1"/>
</calcChain>
</file>

<file path=xl/sharedStrings.xml><?xml version="1.0" encoding="utf-8"?>
<sst xmlns="http://schemas.openxmlformats.org/spreadsheetml/2006/main" count="49" uniqueCount="31">
  <si>
    <t>BA / BS nemi</t>
  </si>
  <si>
    <t>í kjarafélagi SFR</t>
  </si>
  <si>
    <t>mánaðarlaun skv. launafl.632.080</t>
  </si>
  <si>
    <t xml:space="preserve">orlofsuppbót </t>
  </si>
  <si>
    <t>orlofsuppbót</t>
  </si>
  <si>
    <t>árið 2018</t>
  </si>
  <si>
    <t>kr.</t>
  </si>
  <si>
    <t>desemberuppbót</t>
  </si>
  <si>
    <t xml:space="preserve">persónuuppbót </t>
  </si>
  <si>
    <t>launatengd gjöld 22%</t>
  </si>
  <si>
    <t>samtals á mánuði með launatengdum gjöldum</t>
  </si>
  <si>
    <t>á ári</t>
  </si>
  <si>
    <t>Meistaranemi</t>
  </si>
  <si>
    <t>í kjarafélagi FH</t>
  </si>
  <si>
    <t>mánaðarlaun skv. launafl.695.020</t>
  </si>
  <si>
    <t>Doktorsnemi</t>
  </si>
  <si>
    <t>mánaðarlaun skv. launafl. 695.030</t>
  </si>
  <si>
    <t>Nýdoktor</t>
  </si>
  <si>
    <t>í kjarafélagi FH (skv. Stigamati)</t>
  </si>
  <si>
    <t>03-1</t>
  </si>
  <si>
    <t>04-1</t>
  </si>
  <si>
    <t>05-1</t>
  </si>
  <si>
    <t>06-1</t>
  </si>
  <si>
    <t>07-1</t>
  </si>
  <si>
    <t>08-1</t>
  </si>
  <si>
    <t>09-2</t>
  </si>
  <si>
    <t>10-2</t>
  </si>
  <si>
    <t>11-2</t>
  </si>
  <si>
    <t>12-1</t>
  </si>
  <si>
    <t>13-1</t>
  </si>
  <si>
    <t>mánaðarlaun skv. launafl. 696 031  (lágmarksröðun)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</si>
</sst>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\ _k_r_._-;\-* #,##0\ _k_r_._-;_-* &quot;-&quot;\ _k_r_._-;_-@_-"/>
    <numFmt numFmtId="164" formatCode="[$-1040F]#,##0;\-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D3D3D3"/>
      </left>
      <right style="medium">
        <color indexed="64"/>
      </right>
      <top style="thin">
        <color rgb="FFD3D3D3"/>
      </top>
      <bottom style="thin">
        <color rgb="FFD3D3D3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3" fontId="3" fillId="2" borderId="3" xfId="0" applyNumberFormat="1" applyFont="1" applyFill="1" applyBorder="1"/>
    <xf numFmtId="0" fontId="3" fillId="3" borderId="4" xfId="0" applyFont="1" applyFill="1" applyBorder="1"/>
    <xf numFmtId="0" fontId="3" fillId="3" borderId="0" xfId="0" applyFont="1" applyFill="1" applyBorder="1"/>
    <xf numFmtId="3" fontId="3" fillId="3" borderId="5" xfId="0" applyNumberFormat="1" applyFont="1" applyFill="1" applyBorder="1"/>
    <xf numFmtId="164" fontId="4" fillId="0" borderId="6" xfId="0" applyNumberFormat="1" applyFont="1" applyFill="1" applyBorder="1" applyAlignment="1">
      <alignment vertical="top" wrapText="1" readingOrder="1"/>
    </xf>
    <xf numFmtId="0" fontId="0" fillId="0" borderId="0" xfId="0" applyAlignment="1">
      <alignment horizontal="right"/>
    </xf>
    <xf numFmtId="41" fontId="0" fillId="0" borderId="0" xfId="1" applyFont="1"/>
    <xf numFmtId="9" fontId="3" fillId="3" borderId="0" xfId="0" applyNumberFormat="1" applyFont="1" applyFill="1" applyBorder="1"/>
    <xf numFmtId="3" fontId="3" fillId="4" borderId="7" xfId="0" applyNumberFormat="1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3" fontId="3" fillId="3" borderId="10" xfId="0" applyNumberFormat="1" applyFont="1" applyFill="1" applyBorder="1"/>
    <xf numFmtId="0" fontId="2" fillId="2" borderId="11" xfId="0" applyFont="1" applyFill="1" applyBorder="1"/>
    <xf numFmtId="0" fontId="3" fillId="2" borderId="12" xfId="0" applyFont="1" applyFill="1" applyBorder="1"/>
    <xf numFmtId="3" fontId="3" fillId="2" borderId="13" xfId="0" applyNumberFormat="1" applyFont="1" applyFill="1" applyBorder="1"/>
    <xf numFmtId="0" fontId="3" fillId="3" borderId="14" xfId="0" applyFont="1" applyFill="1" applyBorder="1"/>
    <xf numFmtId="3" fontId="3" fillId="3" borderId="15" xfId="0" applyNumberFormat="1" applyFont="1" applyFill="1" applyBorder="1"/>
    <xf numFmtId="0" fontId="3" fillId="0" borderId="0" xfId="0" applyFont="1"/>
    <xf numFmtId="164" fontId="4" fillId="0" borderId="16" xfId="0" applyNumberFormat="1" applyFont="1" applyFill="1" applyBorder="1" applyAlignment="1">
      <alignment vertical="top" wrapText="1" readingOrder="1"/>
    </xf>
    <xf numFmtId="3" fontId="3" fillId="4" borderId="17" xfId="0" applyNumberFormat="1" applyFont="1" applyFill="1" applyBorder="1"/>
    <xf numFmtId="0" fontId="3" fillId="3" borderId="18" xfId="0" applyFont="1" applyFill="1" applyBorder="1"/>
    <xf numFmtId="0" fontId="3" fillId="3" borderId="19" xfId="0" applyFont="1" applyFill="1" applyBorder="1"/>
    <xf numFmtId="3" fontId="3" fillId="3" borderId="20" xfId="0" applyNumberFormat="1" applyFont="1" applyFill="1" applyBorder="1"/>
    <xf numFmtId="0" fontId="2" fillId="5" borderId="1" xfId="0" applyFont="1" applyFill="1" applyBorder="1"/>
    <xf numFmtId="0" fontId="3" fillId="5" borderId="2" xfId="0" applyFont="1" applyFill="1" applyBorder="1"/>
    <xf numFmtId="3" fontId="3" fillId="5" borderId="3" xfId="0" applyNumberFormat="1" applyFont="1" applyFill="1" applyBorder="1"/>
    <xf numFmtId="0" fontId="2" fillId="6" borderId="1" xfId="0" applyFont="1" applyFill="1" applyBorder="1"/>
    <xf numFmtId="0" fontId="3" fillId="6" borderId="2" xfId="0" applyFont="1" applyFill="1" applyBorder="1"/>
    <xf numFmtId="3" fontId="3" fillId="6" borderId="3" xfId="0" applyNumberFormat="1" applyFont="1" applyFill="1" applyBorder="1"/>
    <xf numFmtId="49" fontId="5" fillId="7" borderId="0" xfId="0" applyNumberFormat="1" applyFont="1" applyFill="1" applyBorder="1" applyAlignment="1">
      <alignment horizontal="center"/>
    </xf>
    <xf numFmtId="0" fontId="3" fillId="0" borderId="4" xfId="0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abSelected="1" workbookViewId="0"/>
  </sheetViews>
  <sheetFormatPr defaultRowHeight="15" x14ac:dyDescent="0.25"/>
  <cols>
    <col min="1" max="1" width="44.5703125" bestFit="1" customWidth="1"/>
    <col min="2" max="2" width="6" bestFit="1" customWidth="1"/>
    <col min="4" max="4" width="2.5703125" customWidth="1"/>
    <col min="5" max="5" width="6" bestFit="1" customWidth="1"/>
    <col min="6" max="6" width="15.28515625" bestFit="1" customWidth="1"/>
    <col min="7" max="7" width="2.5703125" customWidth="1"/>
    <col min="8" max="8" width="6" bestFit="1" customWidth="1"/>
    <col min="10" max="10" width="2.85546875" customWidth="1"/>
    <col min="11" max="11" width="6" bestFit="1" customWidth="1"/>
    <col min="12" max="12" width="10.7109375" bestFit="1" customWidth="1"/>
    <col min="13" max="13" width="2.7109375" customWidth="1"/>
    <col min="14" max="14" width="6" bestFit="1" customWidth="1"/>
    <col min="16" max="16" width="2.7109375" customWidth="1"/>
    <col min="17" max="17" width="6" bestFit="1" customWidth="1"/>
    <col min="19" max="19" width="2.7109375" customWidth="1"/>
    <col min="20" max="20" width="6" bestFit="1" customWidth="1"/>
    <col min="21" max="21" width="10.140625" bestFit="1" customWidth="1"/>
    <col min="22" max="22" width="2" customWidth="1"/>
    <col min="23" max="23" width="6" bestFit="1" customWidth="1"/>
    <col min="24" max="24" width="10.140625" bestFit="1" customWidth="1"/>
    <col min="25" max="25" width="2.7109375" customWidth="1"/>
    <col min="26" max="26" width="6" bestFit="1" customWidth="1"/>
    <col min="27" max="27" width="10.140625" bestFit="1" customWidth="1"/>
    <col min="28" max="28" width="3" customWidth="1"/>
    <col min="29" max="29" width="6" bestFit="1" customWidth="1"/>
    <col min="30" max="30" width="10.140625" bestFit="1" customWidth="1"/>
    <col min="31" max="31" width="2.85546875" customWidth="1"/>
    <col min="32" max="32" width="6" bestFit="1" customWidth="1"/>
    <col min="33" max="33" width="10.140625" bestFit="1" customWidth="1"/>
  </cols>
  <sheetData>
    <row r="1" spans="1:12" x14ac:dyDescent="0.25">
      <c r="A1" s="1" t="s">
        <v>0</v>
      </c>
      <c r="B1" s="2"/>
      <c r="C1" s="3"/>
    </row>
    <row r="2" spans="1:12" x14ac:dyDescent="0.25">
      <c r="A2" s="4" t="s">
        <v>1</v>
      </c>
      <c r="B2" s="5"/>
      <c r="C2" s="6"/>
    </row>
    <row r="3" spans="1:12" x14ac:dyDescent="0.25">
      <c r="A3" s="4"/>
      <c r="B3" s="5"/>
      <c r="C3" s="6"/>
    </row>
    <row r="4" spans="1:12" x14ac:dyDescent="0.25">
      <c r="A4" s="4" t="s">
        <v>2</v>
      </c>
      <c r="B4" s="5"/>
      <c r="C4" s="7">
        <v>316451</v>
      </c>
    </row>
    <row r="5" spans="1:12" x14ac:dyDescent="0.25">
      <c r="A5" s="4"/>
      <c r="B5" s="5"/>
      <c r="C5" s="6"/>
    </row>
    <row r="6" spans="1:12" x14ac:dyDescent="0.25">
      <c r="A6" s="4" t="s">
        <v>3</v>
      </c>
      <c r="B6" s="5">
        <v>48000</v>
      </c>
      <c r="C6" s="6">
        <f>+B6/12</f>
        <v>4000</v>
      </c>
      <c r="F6" t="s">
        <v>4</v>
      </c>
      <c r="I6" t="s">
        <v>5</v>
      </c>
      <c r="K6" s="8" t="s">
        <v>6</v>
      </c>
      <c r="L6" s="9">
        <v>48000</v>
      </c>
    </row>
    <row r="7" spans="1:12" x14ac:dyDescent="0.25">
      <c r="A7" s="4" t="s">
        <v>7</v>
      </c>
      <c r="B7" s="5">
        <v>89000</v>
      </c>
      <c r="C7" s="6">
        <f>+B7/12</f>
        <v>7416.666666666667</v>
      </c>
      <c r="F7" t="s">
        <v>8</v>
      </c>
      <c r="I7" t="s">
        <v>5</v>
      </c>
      <c r="K7" s="8" t="s">
        <v>6</v>
      </c>
      <c r="L7" s="9">
        <v>89000</v>
      </c>
    </row>
    <row r="8" spans="1:12" x14ac:dyDescent="0.25">
      <c r="A8" s="4"/>
      <c r="B8" s="5"/>
      <c r="C8" s="6">
        <f>+C7+C6+C4</f>
        <v>327867.66666666669</v>
      </c>
    </row>
    <row r="9" spans="1:12" x14ac:dyDescent="0.25">
      <c r="A9" s="4"/>
      <c r="B9" s="5"/>
      <c r="C9" s="6"/>
    </row>
    <row r="10" spans="1:12" x14ac:dyDescent="0.25">
      <c r="A10" s="4" t="s">
        <v>9</v>
      </c>
      <c r="B10" s="10"/>
      <c r="C10" s="6">
        <f>+C8*22%</f>
        <v>72130.886666666673</v>
      </c>
    </row>
    <row r="11" spans="1:12" x14ac:dyDescent="0.25">
      <c r="A11" s="4"/>
      <c r="B11" s="5"/>
      <c r="C11" s="6"/>
    </row>
    <row r="12" spans="1:12" ht="15.75" thickBot="1" x14ac:dyDescent="0.3">
      <c r="A12" s="4" t="s">
        <v>10</v>
      </c>
      <c r="B12" s="5"/>
      <c r="C12" s="11">
        <f>+C10+C8</f>
        <v>399998.55333333334</v>
      </c>
    </row>
    <row r="13" spans="1:12" ht="15.75" thickTop="1" x14ac:dyDescent="0.25">
      <c r="A13" s="12" t="s">
        <v>11</v>
      </c>
      <c r="B13" s="13"/>
      <c r="C13" s="14">
        <f>+C12*12</f>
        <v>4799982.6400000006</v>
      </c>
    </row>
    <row r="14" spans="1:12" ht="15.75" thickBot="1" x14ac:dyDescent="0.3"/>
    <row r="15" spans="1:12" x14ac:dyDescent="0.25">
      <c r="A15" s="15" t="s">
        <v>12</v>
      </c>
      <c r="B15" s="16"/>
      <c r="C15" s="17"/>
    </row>
    <row r="16" spans="1:12" x14ac:dyDescent="0.25">
      <c r="A16" s="18" t="s">
        <v>13</v>
      </c>
      <c r="B16" s="5"/>
      <c r="C16" s="19"/>
    </row>
    <row r="17" spans="1:5" x14ac:dyDescent="0.25">
      <c r="A17" s="18"/>
      <c r="B17" s="5"/>
      <c r="C17" s="19"/>
      <c r="E17" s="20"/>
    </row>
    <row r="18" spans="1:5" x14ac:dyDescent="0.25">
      <c r="A18" s="18" t="s">
        <v>14</v>
      </c>
      <c r="B18" s="5"/>
      <c r="C18" s="21">
        <v>334964</v>
      </c>
    </row>
    <row r="19" spans="1:5" x14ac:dyDescent="0.25">
      <c r="A19" s="18"/>
      <c r="B19" s="5"/>
      <c r="C19" s="19"/>
      <c r="E19" s="20"/>
    </row>
    <row r="20" spans="1:5" x14ac:dyDescent="0.25">
      <c r="A20" s="18" t="s">
        <v>3</v>
      </c>
      <c r="B20" s="5">
        <v>48000</v>
      </c>
      <c r="C20" s="19">
        <f>+B20/12</f>
        <v>4000</v>
      </c>
      <c r="E20" s="20"/>
    </row>
    <row r="21" spans="1:5" x14ac:dyDescent="0.25">
      <c r="A21" s="18" t="s">
        <v>7</v>
      </c>
      <c r="B21" s="5">
        <v>89000</v>
      </c>
      <c r="C21" s="19">
        <f>+B21/12</f>
        <v>7416.666666666667</v>
      </c>
    </row>
    <row r="22" spans="1:5" x14ac:dyDescent="0.25">
      <c r="A22" s="18"/>
      <c r="B22" s="5"/>
      <c r="C22" s="19">
        <f>+C21+C20+C18</f>
        <v>346380.66666666669</v>
      </c>
    </row>
    <row r="23" spans="1:5" x14ac:dyDescent="0.25">
      <c r="A23" s="18"/>
      <c r="B23" s="5"/>
      <c r="C23" s="19"/>
    </row>
    <row r="24" spans="1:5" x14ac:dyDescent="0.25">
      <c r="A24" s="18" t="s">
        <v>9</v>
      </c>
      <c r="B24" s="10"/>
      <c r="C24" s="19">
        <f>+C22*22%</f>
        <v>76203.746666666673</v>
      </c>
    </row>
    <row r="25" spans="1:5" x14ac:dyDescent="0.25">
      <c r="A25" s="18"/>
      <c r="B25" s="5"/>
      <c r="C25" s="19"/>
    </row>
    <row r="26" spans="1:5" ht="15.75" thickBot="1" x14ac:dyDescent="0.3">
      <c r="A26" s="18" t="s">
        <v>10</v>
      </c>
      <c r="B26" s="5"/>
      <c r="C26" s="22">
        <f>+C24+C22</f>
        <v>422584.41333333333</v>
      </c>
    </row>
    <row r="27" spans="1:5" ht="16.5" thickTop="1" thickBot="1" x14ac:dyDescent="0.3">
      <c r="A27" s="23" t="s">
        <v>11</v>
      </c>
      <c r="B27" s="24"/>
      <c r="C27" s="25">
        <f>+C26*12</f>
        <v>5071012.96</v>
      </c>
    </row>
    <row r="29" spans="1:5" x14ac:dyDescent="0.25">
      <c r="A29" s="26" t="s">
        <v>15</v>
      </c>
      <c r="B29" s="27"/>
      <c r="C29" s="28"/>
    </row>
    <row r="30" spans="1:5" x14ac:dyDescent="0.25">
      <c r="A30" s="4" t="s">
        <v>13</v>
      </c>
      <c r="B30" s="5"/>
      <c r="C30" s="6"/>
    </row>
    <row r="31" spans="1:5" x14ac:dyDescent="0.25">
      <c r="A31" s="4"/>
      <c r="B31" s="5"/>
      <c r="C31" s="6"/>
    </row>
    <row r="32" spans="1:5" x14ac:dyDescent="0.25">
      <c r="A32" s="4" t="s">
        <v>16</v>
      </c>
      <c r="B32" s="5"/>
      <c r="C32" s="7">
        <v>351711</v>
      </c>
    </row>
    <row r="33" spans="1:33" x14ac:dyDescent="0.25">
      <c r="A33" s="4"/>
      <c r="B33" s="5"/>
      <c r="C33" s="6"/>
    </row>
    <row r="34" spans="1:33" x14ac:dyDescent="0.25">
      <c r="A34" s="4" t="s">
        <v>3</v>
      </c>
      <c r="B34" s="5">
        <v>48000</v>
      </c>
      <c r="C34" s="6">
        <f>+B34/12</f>
        <v>4000</v>
      </c>
    </row>
    <row r="35" spans="1:33" x14ac:dyDescent="0.25">
      <c r="A35" s="4" t="s">
        <v>7</v>
      </c>
      <c r="B35" s="5">
        <v>89000</v>
      </c>
      <c r="C35" s="6">
        <f>+B35/12</f>
        <v>7416.666666666667</v>
      </c>
    </row>
    <row r="36" spans="1:33" x14ac:dyDescent="0.25">
      <c r="A36" s="4"/>
      <c r="B36" s="5"/>
      <c r="C36" s="6">
        <f>+C35+C34+C32</f>
        <v>363127.66666666669</v>
      </c>
    </row>
    <row r="37" spans="1:33" x14ac:dyDescent="0.25">
      <c r="A37" s="4"/>
      <c r="B37" s="5"/>
      <c r="C37" s="6"/>
    </row>
    <row r="38" spans="1:33" x14ac:dyDescent="0.25">
      <c r="A38" s="4" t="s">
        <v>9</v>
      </c>
      <c r="B38" s="10"/>
      <c r="C38" s="6">
        <f>+C36*22%</f>
        <v>79888.08666666667</v>
      </c>
    </row>
    <row r="39" spans="1:33" x14ac:dyDescent="0.25">
      <c r="A39" s="4"/>
      <c r="B39" s="5"/>
      <c r="C39" s="6"/>
    </row>
    <row r="40" spans="1:33" ht="15.75" thickBot="1" x14ac:dyDescent="0.3">
      <c r="A40" s="4" t="s">
        <v>10</v>
      </c>
      <c r="B40" s="5"/>
      <c r="C40" s="11">
        <f>+C38+C36</f>
        <v>443015.75333333336</v>
      </c>
    </row>
    <row r="41" spans="1:33" ht="15.75" thickTop="1" x14ac:dyDescent="0.25">
      <c r="A41" s="12" t="s">
        <v>11</v>
      </c>
      <c r="B41" s="13"/>
      <c r="C41" s="14">
        <f>+C40*12</f>
        <v>5316189.04</v>
      </c>
    </row>
    <row r="43" spans="1:33" x14ac:dyDescent="0.25">
      <c r="A43" s="29" t="s">
        <v>17</v>
      </c>
      <c r="B43" s="30"/>
      <c r="C43" s="31"/>
      <c r="E43" s="30"/>
      <c r="F43" s="31"/>
      <c r="H43" s="30"/>
      <c r="I43" s="31"/>
      <c r="K43" s="30"/>
      <c r="L43" s="31"/>
      <c r="N43" s="30"/>
      <c r="O43" s="31"/>
      <c r="Q43" s="30"/>
      <c r="R43" s="31"/>
      <c r="T43" s="30"/>
      <c r="U43" s="31"/>
      <c r="W43" s="30"/>
      <c r="X43" s="31"/>
      <c r="Z43" s="30"/>
      <c r="AA43" s="31"/>
      <c r="AC43" s="30"/>
      <c r="AD43" s="31"/>
      <c r="AF43" s="30"/>
      <c r="AG43" s="31"/>
    </row>
    <row r="44" spans="1:33" x14ac:dyDescent="0.25">
      <c r="A44" s="4" t="s">
        <v>18</v>
      </c>
      <c r="B44" s="5"/>
      <c r="C44" s="32" t="s">
        <v>19</v>
      </c>
      <c r="E44" s="5"/>
      <c r="F44" s="32" t="s">
        <v>20</v>
      </c>
      <c r="H44" s="5"/>
      <c r="I44" s="32" t="s">
        <v>21</v>
      </c>
      <c r="K44" s="5"/>
      <c r="L44" s="32" t="s">
        <v>22</v>
      </c>
      <c r="N44" s="5"/>
      <c r="O44" s="32" t="s">
        <v>23</v>
      </c>
      <c r="Q44" s="5"/>
      <c r="R44" s="32" t="s">
        <v>24</v>
      </c>
      <c r="T44" s="5"/>
      <c r="U44" s="32" t="s">
        <v>25</v>
      </c>
      <c r="W44" s="5"/>
      <c r="X44" s="32" t="s">
        <v>26</v>
      </c>
      <c r="Z44" s="5"/>
      <c r="AA44" s="32" t="s">
        <v>27</v>
      </c>
      <c r="AC44" s="5"/>
      <c r="AD44" s="32" t="s">
        <v>28</v>
      </c>
      <c r="AF44" s="5"/>
      <c r="AG44" s="32" t="s">
        <v>29</v>
      </c>
    </row>
    <row r="45" spans="1:33" x14ac:dyDescent="0.25">
      <c r="A45" s="4"/>
      <c r="B45" s="5"/>
      <c r="C45" s="6"/>
      <c r="E45" s="5"/>
      <c r="F45" s="6"/>
      <c r="H45" s="5"/>
      <c r="I45" s="6"/>
      <c r="K45" s="5"/>
      <c r="L45" s="6"/>
      <c r="N45" s="5"/>
      <c r="O45" s="6"/>
      <c r="Q45" s="5"/>
      <c r="R45" s="6"/>
      <c r="T45" s="5"/>
      <c r="U45" s="6"/>
      <c r="W45" s="5"/>
      <c r="X45" s="6"/>
      <c r="Z45" s="5"/>
      <c r="AA45" s="6"/>
      <c r="AC45" s="5"/>
      <c r="AD45" s="6"/>
      <c r="AF45" s="5"/>
      <c r="AG45" s="6"/>
    </row>
    <row r="46" spans="1:33" x14ac:dyDescent="0.25">
      <c r="A46" s="4" t="s">
        <v>30</v>
      </c>
      <c r="B46" s="5"/>
      <c r="C46" s="7">
        <v>487680</v>
      </c>
      <c r="E46" s="5"/>
      <c r="F46" s="7">
        <v>512064</v>
      </c>
      <c r="H46" s="5"/>
      <c r="I46" s="7">
        <v>537667</v>
      </c>
      <c r="K46" s="5"/>
      <c r="L46" s="7">
        <v>564550</v>
      </c>
      <c r="N46" s="5"/>
      <c r="O46" s="7">
        <v>592778</v>
      </c>
      <c r="Q46" s="5"/>
      <c r="R46" s="7">
        <v>626761</v>
      </c>
      <c r="T46" s="5"/>
      <c r="U46" s="7">
        <v>689288</v>
      </c>
      <c r="W46" s="5"/>
      <c r="X46" s="7">
        <v>760224</v>
      </c>
      <c r="Z46" s="5"/>
      <c r="AA46" s="7">
        <v>837901</v>
      </c>
      <c r="AC46" s="5"/>
      <c r="AD46" s="7">
        <v>916476</v>
      </c>
      <c r="AF46" s="5"/>
      <c r="AG46" s="7">
        <v>947921</v>
      </c>
    </row>
    <row r="47" spans="1:33" x14ac:dyDescent="0.25">
      <c r="A47" s="4"/>
      <c r="B47" s="5"/>
      <c r="C47" s="6"/>
      <c r="E47" s="5"/>
      <c r="F47" s="6"/>
      <c r="H47" s="5"/>
      <c r="I47" s="6"/>
      <c r="K47" s="5"/>
      <c r="L47" s="6"/>
      <c r="N47" s="5"/>
      <c r="O47" s="6"/>
      <c r="Q47" s="5"/>
      <c r="R47" s="6"/>
      <c r="T47" s="5"/>
      <c r="U47" s="6"/>
      <c r="W47" s="5"/>
      <c r="X47" s="6"/>
      <c r="Z47" s="5"/>
      <c r="AA47" s="6"/>
      <c r="AC47" s="5"/>
      <c r="AD47" s="6"/>
      <c r="AF47" s="5"/>
      <c r="AG47" s="6"/>
    </row>
    <row r="48" spans="1:33" x14ac:dyDescent="0.25">
      <c r="A48" s="4" t="s">
        <v>3</v>
      </c>
      <c r="B48" s="5">
        <v>48000</v>
      </c>
      <c r="C48" s="6">
        <f>+B48/12</f>
        <v>4000</v>
      </c>
      <c r="E48" s="5">
        <v>48000</v>
      </c>
      <c r="F48" s="6">
        <f>+E48/12</f>
        <v>4000</v>
      </c>
      <c r="H48" s="5">
        <v>48000</v>
      </c>
      <c r="I48" s="6">
        <f>+H48/12</f>
        <v>4000</v>
      </c>
      <c r="K48" s="5">
        <v>48000</v>
      </c>
      <c r="L48" s="6">
        <f>+K48/12</f>
        <v>4000</v>
      </c>
      <c r="N48" s="5">
        <v>48000</v>
      </c>
      <c r="O48" s="6">
        <f>+N48/12</f>
        <v>4000</v>
      </c>
      <c r="Q48" s="5">
        <v>48000</v>
      </c>
      <c r="R48" s="6">
        <f>+Q48/12</f>
        <v>4000</v>
      </c>
      <c r="T48" s="5">
        <v>48000</v>
      </c>
      <c r="U48" s="6">
        <f>+T48/12</f>
        <v>4000</v>
      </c>
      <c r="W48" s="5">
        <v>48000</v>
      </c>
      <c r="X48" s="6">
        <f>+W48/12</f>
        <v>4000</v>
      </c>
      <c r="Z48" s="5">
        <v>48000</v>
      </c>
      <c r="AA48" s="6">
        <f>+Z48/12</f>
        <v>4000</v>
      </c>
      <c r="AC48" s="5">
        <v>48000</v>
      </c>
      <c r="AD48" s="6">
        <f>+AC48/12</f>
        <v>4000</v>
      </c>
      <c r="AF48" s="5">
        <v>48000</v>
      </c>
      <c r="AG48" s="6">
        <f>+AF48/12</f>
        <v>4000</v>
      </c>
    </row>
    <row r="49" spans="1:33" x14ac:dyDescent="0.25">
      <c r="A49" s="4" t="s">
        <v>7</v>
      </c>
      <c r="B49" s="5">
        <v>89000</v>
      </c>
      <c r="C49" s="6">
        <f>+B49/12</f>
        <v>7416.666666666667</v>
      </c>
      <c r="E49" s="5">
        <v>89000</v>
      </c>
      <c r="F49" s="6">
        <f>+E49/12</f>
        <v>7416.666666666667</v>
      </c>
      <c r="H49" s="5">
        <v>89000</v>
      </c>
      <c r="I49" s="6">
        <f>+H49/12</f>
        <v>7416.666666666667</v>
      </c>
      <c r="K49" s="5">
        <v>89000</v>
      </c>
      <c r="L49" s="6">
        <f>+K49/12</f>
        <v>7416.666666666667</v>
      </c>
      <c r="N49" s="5">
        <v>89000</v>
      </c>
      <c r="O49" s="6">
        <f>+N49/12</f>
        <v>7416.666666666667</v>
      </c>
      <c r="Q49" s="5">
        <v>89000</v>
      </c>
      <c r="R49" s="6">
        <f>+Q49/12</f>
        <v>7416.666666666667</v>
      </c>
      <c r="T49" s="5">
        <v>89000</v>
      </c>
      <c r="U49" s="6">
        <f>+T49/12</f>
        <v>7416.666666666667</v>
      </c>
      <c r="W49" s="5">
        <v>89000</v>
      </c>
      <c r="X49" s="6">
        <f>+W49/12</f>
        <v>7416.666666666667</v>
      </c>
      <c r="Z49" s="5">
        <v>89000</v>
      </c>
      <c r="AA49" s="6">
        <f>+Z49/12</f>
        <v>7416.666666666667</v>
      </c>
      <c r="AC49" s="5">
        <v>89000</v>
      </c>
      <c r="AD49" s="6">
        <f>+AC49/12</f>
        <v>7416.666666666667</v>
      </c>
      <c r="AF49" s="5">
        <v>89000</v>
      </c>
      <c r="AG49" s="6">
        <f>+AF49/12</f>
        <v>7416.666666666667</v>
      </c>
    </row>
    <row r="50" spans="1:33" x14ac:dyDescent="0.25">
      <c r="A50" s="4"/>
      <c r="B50" s="5"/>
      <c r="C50" s="6">
        <f>+C49+C48+C46</f>
        <v>499096.66666666669</v>
      </c>
      <c r="E50" s="5"/>
      <c r="F50" s="6">
        <f>+F49+F48+F46</f>
        <v>523480.66666666669</v>
      </c>
      <c r="H50" s="5"/>
      <c r="I50" s="6">
        <f>+I49+I48+I46</f>
        <v>549083.66666666663</v>
      </c>
      <c r="K50" s="5"/>
      <c r="L50" s="6">
        <f>+L49+L48+L46</f>
        <v>575966.66666666663</v>
      </c>
      <c r="N50" s="5"/>
      <c r="O50" s="6">
        <f>+O49+O48+O46</f>
        <v>604194.66666666663</v>
      </c>
      <c r="Q50" s="5"/>
      <c r="R50" s="6">
        <f>+R49+R48+R46</f>
        <v>638177.66666666663</v>
      </c>
      <c r="T50" s="5"/>
      <c r="U50" s="6">
        <f>+U49+U48+U46</f>
        <v>700704.66666666663</v>
      </c>
      <c r="W50" s="5"/>
      <c r="X50" s="6">
        <f>+X49+X48+X46</f>
        <v>771640.66666666663</v>
      </c>
      <c r="Z50" s="5"/>
      <c r="AA50" s="6">
        <f>+AA49+AA48+AA46</f>
        <v>849317.66666666663</v>
      </c>
      <c r="AC50" s="5"/>
      <c r="AD50" s="6">
        <f>+AD49+AD48+AD46</f>
        <v>927892.66666666663</v>
      </c>
      <c r="AF50" s="5"/>
      <c r="AG50" s="6">
        <f>+AG49+AG48+AG46</f>
        <v>959337.66666666663</v>
      </c>
    </row>
    <row r="51" spans="1:33" x14ac:dyDescent="0.25">
      <c r="A51" s="4"/>
      <c r="B51" s="5"/>
      <c r="C51" s="6"/>
      <c r="E51" s="5"/>
      <c r="F51" s="6"/>
      <c r="H51" s="5"/>
      <c r="I51" s="6"/>
      <c r="K51" s="5"/>
      <c r="L51" s="6"/>
      <c r="N51" s="5"/>
      <c r="O51" s="6"/>
      <c r="Q51" s="5"/>
      <c r="R51" s="6"/>
      <c r="T51" s="5"/>
      <c r="U51" s="6"/>
      <c r="W51" s="5"/>
      <c r="X51" s="6"/>
      <c r="Z51" s="5"/>
      <c r="AA51" s="6"/>
      <c r="AC51" s="5"/>
      <c r="AD51" s="6"/>
      <c r="AF51" s="5"/>
      <c r="AG51" s="6"/>
    </row>
    <row r="52" spans="1:33" x14ac:dyDescent="0.25">
      <c r="A52" s="33" t="s">
        <v>9</v>
      </c>
      <c r="B52" s="10"/>
      <c r="C52" s="6">
        <f>+C50*22%</f>
        <v>109801.26666666668</v>
      </c>
      <c r="E52" s="10"/>
      <c r="F52" s="6">
        <f>+F50*22%</f>
        <v>115165.74666666667</v>
      </c>
      <c r="H52" s="10"/>
      <c r="I52" s="6">
        <f>+I50*22%</f>
        <v>120798.40666666666</v>
      </c>
      <c r="K52" s="10"/>
      <c r="L52" s="6">
        <f>+L50*22%</f>
        <v>126712.66666666666</v>
      </c>
      <c r="N52" s="10"/>
      <c r="O52" s="6">
        <f>+O50*22%</f>
        <v>132922.82666666666</v>
      </c>
      <c r="Q52" s="10"/>
      <c r="R52" s="6">
        <f>+R50*22%</f>
        <v>140399.08666666667</v>
      </c>
      <c r="T52" s="10"/>
      <c r="U52" s="6">
        <f>+U50*22%</f>
        <v>154155.02666666667</v>
      </c>
      <c r="W52" s="10"/>
      <c r="X52" s="6">
        <f>+X50*22%</f>
        <v>169760.94666666666</v>
      </c>
      <c r="Z52" s="10"/>
      <c r="AA52" s="6">
        <f>+AA50*22%</f>
        <v>186849.88666666666</v>
      </c>
      <c r="AC52" s="10"/>
      <c r="AD52" s="6">
        <f>+AD50*22%</f>
        <v>204136.38666666666</v>
      </c>
      <c r="AF52" s="10"/>
      <c r="AG52" s="6">
        <f>+AG50*22%</f>
        <v>211054.28666666665</v>
      </c>
    </row>
    <row r="53" spans="1:33" x14ac:dyDescent="0.25">
      <c r="A53" s="4"/>
      <c r="B53" s="5"/>
      <c r="C53" s="6"/>
      <c r="E53" s="5"/>
      <c r="F53" s="6"/>
      <c r="H53" s="5"/>
      <c r="I53" s="6"/>
      <c r="K53" s="5"/>
      <c r="L53" s="6"/>
      <c r="N53" s="5"/>
      <c r="O53" s="6"/>
      <c r="Q53" s="5"/>
      <c r="R53" s="6"/>
      <c r="T53" s="5"/>
      <c r="U53" s="6"/>
      <c r="W53" s="5"/>
      <c r="X53" s="6"/>
      <c r="Z53" s="5"/>
      <c r="AA53" s="6"/>
      <c r="AC53" s="5"/>
      <c r="AD53" s="6"/>
      <c r="AF53" s="5"/>
      <c r="AG53" s="6"/>
    </row>
    <row r="54" spans="1:33" ht="15.75" thickBot="1" x14ac:dyDescent="0.3">
      <c r="A54" s="4" t="s">
        <v>10</v>
      </c>
      <c r="B54" s="5"/>
      <c r="C54" s="11">
        <f>+C52+C50</f>
        <v>608897.93333333335</v>
      </c>
      <c r="E54" s="5"/>
      <c r="F54" s="11">
        <f>+F52+F50</f>
        <v>638646.41333333333</v>
      </c>
      <c r="H54" s="5"/>
      <c r="I54" s="11">
        <f>+I52+I50</f>
        <v>669882.07333333325</v>
      </c>
      <c r="K54" s="5"/>
      <c r="L54" s="11">
        <f>+L52+L50</f>
        <v>702679.33333333326</v>
      </c>
      <c r="N54" s="5"/>
      <c r="O54" s="11">
        <f>+O52+O50</f>
        <v>737117.49333333329</v>
      </c>
      <c r="Q54" s="5"/>
      <c r="R54" s="11">
        <f>+R52+R50</f>
        <v>778576.7533333333</v>
      </c>
      <c r="T54" s="5"/>
      <c r="U54" s="11">
        <f>+U52+U50</f>
        <v>854859.69333333336</v>
      </c>
      <c r="W54" s="5"/>
      <c r="X54" s="11">
        <f>+X52+X50</f>
        <v>941401.61333333328</v>
      </c>
      <c r="Z54" s="5"/>
      <c r="AA54" s="11">
        <f>+AA52+AA50</f>
        <v>1036167.5533333332</v>
      </c>
      <c r="AC54" s="5"/>
      <c r="AD54" s="11">
        <f>+AD52+AD50</f>
        <v>1132029.0533333332</v>
      </c>
      <c r="AF54" s="5"/>
      <c r="AG54" s="11">
        <f>+AG52+AG50</f>
        <v>1170391.9533333334</v>
      </c>
    </row>
    <row r="55" spans="1:33" ht="15.75" thickTop="1" x14ac:dyDescent="0.25">
      <c r="A55" s="12" t="s">
        <v>11</v>
      </c>
      <c r="B55" s="13"/>
      <c r="C55" s="14">
        <f>+C54*12</f>
        <v>7306775.2000000002</v>
      </c>
      <c r="E55" s="13"/>
      <c r="F55" s="14">
        <f>+F54*12</f>
        <v>7663756.96</v>
      </c>
      <c r="H55" s="13"/>
      <c r="I55" s="14">
        <f>+I54*12</f>
        <v>8038584.879999999</v>
      </c>
      <c r="K55" s="13"/>
      <c r="L55" s="14">
        <f>+L54*12</f>
        <v>8432152</v>
      </c>
      <c r="N55" s="13"/>
      <c r="O55" s="14">
        <f>+O54*12</f>
        <v>8845409.9199999999</v>
      </c>
      <c r="Q55" s="13"/>
      <c r="R55" s="14">
        <f>+R54*12</f>
        <v>9342921.0399999991</v>
      </c>
      <c r="T55" s="13"/>
      <c r="U55" s="14">
        <f>+U54*12</f>
        <v>10258316.32</v>
      </c>
      <c r="W55" s="13"/>
      <c r="X55" s="14">
        <f>+X54*12</f>
        <v>11296819.359999999</v>
      </c>
      <c r="Z55" s="13"/>
      <c r="AA55" s="14">
        <f>+AA54*12</f>
        <v>12434010.639999999</v>
      </c>
      <c r="AC55" s="13"/>
      <c r="AD55" s="14">
        <f>+AD54*12</f>
        <v>13584348.639999999</v>
      </c>
      <c r="AF55" s="13"/>
      <c r="AG55" s="14">
        <f>+AG54*12</f>
        <v>14044703.440000001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Dagmar Steinsson</dc:creator>
  <cp:lastModifiedBy>Eva Dagmar Steinsson</cp:lastModifiedBy>
  <dcterms:created xsi:type="dcterms:W3CDTF">2018-09-12T08:25:50Z</dcterms:created>
  <dcterms:modified xsi:type="dcterms:W3CDTF">2018-09-12T08:29:35Z</dcterms:modified>
</cp:coreProperties>
</file>